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1\CUENTA PUBLICA\Anual 2021\"/>
    </mc:Choice>
  </mc:AlternateContent>
  <bookViews>
    <workbookView xWindow="0" yWindow="0" windowWidth="23040" windowHeight="9523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<sst xmlns="http://schemas.openxmlformats.org/spreadsheetml/2006/main" count="894" uniqueCount="630">
  <si>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</si>
  <si>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</si>
  <si>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</si>
  <si>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</si>
  <si>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</si>
  <si>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</si>
  <si>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</si>
  <si>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</si>
  <si>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</si>
  <si>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</si>
  <si>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</si>
  <si>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</si>
  <si>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</si>
  <si>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</si>
  <si>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</si>
  <si>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</si>
  <si>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</si>
  <si>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</si>
  <si>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</si>
  <si>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</si>
  <si>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</si>
  <si>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</si>
  <si>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</si>
  <si>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</si>
  <si>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</si>
  <si>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</si>
  <si>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</si>
  <si>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</si>
  <si>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</si>
  <si>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</si>
  <si>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</si>
  <si>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</si>
  <si>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</si>
  <si>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</si>
  <si>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</si>
  <si>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</si>
  <si>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</si>
  <si>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</si>
  <si>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</si>
  <si>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</si>
  <si>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</si>
  <si>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</si>
  <si>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</si>
  <si>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</si>
  <si>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</si>
  <si>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</si>
  <si>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</si>
  <si>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</si>
  <si>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</si>
  <si>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</si>
  <si>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</si>
  <si>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</si>
  <si>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</si>
  <si>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</si>
  <si>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</si>
  <si>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</si>
  <si>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</si>
  <si>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</si>
  <si>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</si>
  <si>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</si>
  <si>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</si>
  <si>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</si>
  <si>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</si>
  <si>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</si>
  <si>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</si>
  <si>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</si>
  <si>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</si>
  <si>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</si>
  <si>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</si>
  <si>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</si>
  <si>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</si>
  <si>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</si>
  <si>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</si>
  <si>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</si>
  <si>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</si>
  <si>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</si>
  <si>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</si>
  <si>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</si>
  <si>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</si>
  <si>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</si>
  <si>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</si>
  <si>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</si>
  <si>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</si>
  <si>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</si>
  <si>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</si>
  <si>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</si>
  <si>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</si>
  <si>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</si>
  <si>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</si>
  <si>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</si>
  <si>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</si>
  <si>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</si>
  <si>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</si>
  <si>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</si>
  <si>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</si>
  <si>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</si>
  <si>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</si>
  <si>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</si>
  <si>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</si>
  <si>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</si>
  <si>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</si>
  <si>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</si>
  <si>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</si>
  <si>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</si>
  <si>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</si>
  <si>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</si>
  <si>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</si>
  <si>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</si>
  <si>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</si>
  <si>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</si>
  <si>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</si>
  <si>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</si>
  <si>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</si>
  <si>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</si>
  <si>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</si>
  <si>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</si>
  <si>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</si>
  <si>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</si>
  <si>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</si>
  <si>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</si>
  <si>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</si>
  <si>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</si>
  <si>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</si>
  <si>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</si>
  <si>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</si>
  <si>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</si>
  <si>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</si>
  <si>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</si>
  <si>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</si>
  <si>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</si>
  <si>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</si>
  <si>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</si>
  <si>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</si>
  <si>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</si>
  <si>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</si>
  <si>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</si>
  <si>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</si>
  <si>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</si>
  <si>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</si>
  <si>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</si>
  <si>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</si>
  <si>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</si>
  <si>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</si>
  <si>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</si>
  <si>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</si>
  <si>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</si>
  <si>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</si>
  <si>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</si>
  <si>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</si>
  <si>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</si>
  <si>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</si>
  <si>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</si>
  <si>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</si>
  <si>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</si>
  <si>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</si>
  <si>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</si>
  <si>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</si>
  <si>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</si>
  <si>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</si>
  <si>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</si>
  <si>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</si>
  <si>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</si>
  <si>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</si>
  <si>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</si>
  <si>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</si>
  <si>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</si>
  <si>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</si>
  <si>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</si>
  <si>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</si>
  <si>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</si>
  <si>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</si>
  <si>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</si>
  <si>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</si>
  <si>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</si>
  <si>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</si>
  <si>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</si>
  <si>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</si>
  <si>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</si>
  <si>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</si>
  <si>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</si>
  <si>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</si>
  <si>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</si>
  <si>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</si>
  <si>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</si>
  <si>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</si>
  <si>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</si>
  <si>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</si>
  <si>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</si>
  <si>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</si>
  <si>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</si>
  <si>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</si>
  <si>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</si>
  <si>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</si>
  <si>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</si>
  <si>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</si>
  <si>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</si>
  <si>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</si>
  <si>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</si>
  <si>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</si>
  <si>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</si>
  <si>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</si>
  <si>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</si>
  <si>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</si>
  <si>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</si>
  <si>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</si>
  <si>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</si>
  <si>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</si>
  <si>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</si>
  <si>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</si>
  <si>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</si>
  <si>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</si>
  <si>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</si>
  <si>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</si>
  <si>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</si>
  <si>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</si>
  <si>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</si>
  <si>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</si>
  <si>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</si>
  <si>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</si>
  <si>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</si>
  <si>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</si>
  <si>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</si>
  <si>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</si>
  <si>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</si>
  <si>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</si>
  <si>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</si>
  <si>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</si>
  <si>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</si>
  <si>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</si>
  <si>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</si>
  <si>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</si>
  <si>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</si>
  <si>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</si>
  <si>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</si>
  <si>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</si>
  <si>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</si>
  <si>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</si>
  <si>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</si>
  <si>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</si>
  <si>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</si>
  <si>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</si>
  <si>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</si>
  <si>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</si>
  <si>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</si>
  <si>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</si>
  <si>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</si>
  <si>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</si>
  <si>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</si>
  <si>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</si>
  <si>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</si>
  <si>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</si>
  <si>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</si>
  <si>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</si>
  <si>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</si>
  <si>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</si>
  <si>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</si>
  <si>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</si>
  <si>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</si>
  <si>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</si>
  <si>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</si>
  <si>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</si>
  <si>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</si>
  <si>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</si>
  <si>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</si>
  <si>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</si>
  <si>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</si>
  <si>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</si>
  <si>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</si>
  <si>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</si>
  <si>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</si>
  <si>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</si>
  <si>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</si>
  <si>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</si>
  <si>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</si>
  <si>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</si>
  <si>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</si>
  <si>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</si>
  <si>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</si>
  <si>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</si>
  <si>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</si>
  <si>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</si>
  <si>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</si>
  <si>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</si>
  <si>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</si>
  <si>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</si>
  <si>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</si>
  <si>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</si>
  <si>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</si>
  <si>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</si>
  <si>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</si>
  <si>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</si>
  <si>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</si>
  <si>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</si>
  <si>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</si>
  <si>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</si>
  <si>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</si>
  <si>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</si>
  <si>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</si>
  <si>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</si>
  <si>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</si>
  <si>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</si>
  <si>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</si>
  <si>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</si>
  <si>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</si>
  <si>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</si>
  <si>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</si>
  <si>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</si>
  <si>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</si>
  <si>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</si>
  <si>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</si>
  <si>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</si>
  <si>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</si>
  <si>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</si>
  <si>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</si>
  <si>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</si>
  <si>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</si>
  <si>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</si>
  <si>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</si>
  <si>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</si>
  <si>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</si>
  <si>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</si>
  <si>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</si>
  <si>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</si>
  <si>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</si>
  <si>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</si>
  <si>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</si>
  <si>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</si>
  <si>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</si>
  <si>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</si>
  <si>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</si>
  <si>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</si>
  <si>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</si>
  <si>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</si>
  <si>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</si>
  <si>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</si>
  <si>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</si>
  <si>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</si>
  <si>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</si>
  <si>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</si>
  <si>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</si>
  <si>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</si>
  <si>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</si>
  <si>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</si>
  <si>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</si>
  <si>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</si>
  <si>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</si>
  <si>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</si>
  <si>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</si>
  <si>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</si>
  <si>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</si>
  <si>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</si>
  <si>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</si>
  <si>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</si>
  <si>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</si>
  <si>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</si>
  <si>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</si>
  <si>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</si>
  <si>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</si>
  <si>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</si>
  <si>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</si>
  <si>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</si>
  <si>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</si>
  <si>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</si>
  <si>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</si>
  <si>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</si>
  <si>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</si>
  <si>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</si>
  <si>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</si>
  <si>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</si>
  <si>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</si>
  <si>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</si>
  <si>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</si>
  <si>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</si>
  <si>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</si>
  <si>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</si>
  <si>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</si>
  <si>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</si>
  <si>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</si>
  <si>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</si>
  <si>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</si>
  <si>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</si>
  <si>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</si>
  <si>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</si>
  <si>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</si>
  <si>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</si>
  <si>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</si>
  <si>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</si>
  <si>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</si>
  <si>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</si>
  <si>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</si>
  <si>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</si>
  <si>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</si>
  <si>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</si>
  <si>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</si>
  <si>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</si>
  <si>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</si>
  <si>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</si>
  <si>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</si>
  <si>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</si>
  <si>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</si>
  <si>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</si>
  <si>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</si>
  <si>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</si>
  <si>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</si>
  <si>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</si>
  <si>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</si>
  <si>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</si>
  <si>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</si>
  <si>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</si>
  <si>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</si>
  <si>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</si>
  <si>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</si>
  <si>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</si>
  <si>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</si>
  <si>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</si>
  <si>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</si>
  <si>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</si>
  <si>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</si>
  <si>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</si>
  <si>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</si>
  <si>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</si>
  <si>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</si>
  <si>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</si>
  <si>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</si>
  <si>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</si>
  <si>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</si>
  <si>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</si>
  <si>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</si>
  <si>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</si>
  <si>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</si>
  <si>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</si>
  <si>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</si>
  <si>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</si>
  <si>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</si>
  <si>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</si>
  <si>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</si>
  <si>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</si>
  <si>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</si>
  <si>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</si>
  <si>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</si>
  <si>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</si>
  <si>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</si>
  <si>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</si>
  <si>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</si>
  <si>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</si>
  <si>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</si>
  <si>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</si>
  <si>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</si>
  <si>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</si>
  <si>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</si>
  <si>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</si>
  <si>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</si>
  <si>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</si>
  <si>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</si>
  <si>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</si>
  <si>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</si>
  <si>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</si>
  <si>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</si>
  <si>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</si>
  <si>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</si>
  <si>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</si>
  <si>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</si>
  <si>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</si>
  <si>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</si>
  <si>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</si>
  <si>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</si>
  <si>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</si>
  <si>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</si>
  <si>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</si>
  <si>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</si>
  <si>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</si>
  <si>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</si>
  <si>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</si>
  <si>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</si>
  <si>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</si>
  <si>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</si>
  <si>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</si>
  <si>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</si>
  <si>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</si>
  <si>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</si>
  <si>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</si>
  <si>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</si>
  <si>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</si>
  <si>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</si>
  <si>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</si>
  <si>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</si>
  <si>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</si>
  <si>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</si>
  <si>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</si>
  <si>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</si>
  <si>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</si>
  <si>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</si>
  <si>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</si>
  <si>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</si>
  <si>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</si>
  <si>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</si>
  <si>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</si>
  <si>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</si>
  <si>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</si>
  <si>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</si>
  <si>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</si>
  <si>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</si>
  <si>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</si>
  <si>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</si>
  <si>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</si>
  <si>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</si>
  <si>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</si>
  <si>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</si>
  <si>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</si>
  <si>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</si>
  <si>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</si>
  <si>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</si>
  <si>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</si>
  <si>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</si>
  <si>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</si>
  <si>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</si>
  <si>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</si>
  <si>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</si>
  <si>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</si>
  <si>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</si>
  <si>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</si>
  <si>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</si>
  <si>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</si>
  <si>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</si>
  <si>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</si>
  <si>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</si>
  <si>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</si>
  <si>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</si>
  <si>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</si>
  <si>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</si>
  <si>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</si>
  <si>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</si>
  <si>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</si>
  <si>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</si>
  <si>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</si>
  <si>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</si>
  <si>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</si>
  <si>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</si>
  <si>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</si>
  <si>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</si>
  <si>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</si>
  <si>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</si>
  <si>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</si>
  <si>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</si>
  <si>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</si>
  <si>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</si>
  <si>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</si>
  <si>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</si>
  <si>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</si>
  <si>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</si>
  <si>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</si>
  <si>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</si>
  <si>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</si>
  <si>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</si>
  <si>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</si>
  <si>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</si>
  <si>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</si>
  <si>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</si>
  <si>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</si>
  <si>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</si>
  <si>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</si>
  <si>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</si>
  <si>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</si>
  <si>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</si>
  <si>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</si>
  <si>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</si>
  <si>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</si>
  <si>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</si>
  <si>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</si>
  <si>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</si>
  <si>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</si>
  <si>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</si>
  <si>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</si>
  <si>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</si>
  <si>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</si>
  <si>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</si>
  <si>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</si>
  <si>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</si>
  <si>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</si>
  <si>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</si>
  <si>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</si>
  <si>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</si>
  <si>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</si>
  <si>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</si>
  <si>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</si>
  <si>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</si>
  <si>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</si>
  <si>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</si>
  <si>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</si>
  <si>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</si>
  <si>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</si>
  <si>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</si>
  <si>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</si>
  <si>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</si>
  <si>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</si>
  <si>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</si>
  <si>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</si>
  <si>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</si>
  <si>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</si>
  <si>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</si>
  <si>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</si>
  <si>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</si>
  <si>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</si>
  <si>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</si>
  <si>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</si>
  <si>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</si>
  <si>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</si>
  <si>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</si>
  <si>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</si>
  <si>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</si>
  <si>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</si>
  <si>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</si>
  <si>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</si>
  <si>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</si>
  <si>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</si>
  <si>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</si>
  <si>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</si>
  <si>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</si>
  <si>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</si>
  <si>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</si>
  <si>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</si>
  <si>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</si>
  <si>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</si>
  <si>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</si>
  <si>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</si>
  <si>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</si>
  <si>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</si>
  <si>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</si>
  <si>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Instituto Municipal de Cultura de Acámbaro, Guanajuato</t>
  </si>
  <si>
    <t>Correspondiente 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</si>
</sst>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75" defaultRowHeight="10.9" x14ac:dyDescent="0.2"/>
  <cols>
    <col min="1" max="1" width="14.625" style="4" customWidth="1"/>
    <col min="2" max="2" width="73.875" style="4" bestFit="1" customWidth="1"/>
    <col min="3" max="3" width="8" style="4" customWidth="1"/>
    <col min="4" max="16384" width="12.875" style="4"/>
  </cols>
  <sheetData>
    <row r="1" spans="1:5" ht="18.850000000000001" customHeight="1" x14ac:dyDescent="0.2">
      <c r="A1" s="139" t="s">
        <v>628</v>
      </c>
      <c r="B1" s="139"/>
      <c r="C1" s="19"/>
      <c r="D1" s="16" t="s">
        <v>614</v>
      </c>
      <c r="E1" s="17">
        <v>2021</v>
      </c>
    </row>
    <row r="2" spans="1:5" ht="18.850000000000001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850000000000001" customHeight="1" x14ac:dyDescent="0.2">
      <c r="A3" s="141" t="s">
        <v>629</v>
      </c>
      <c r="B3" s="141"/>
      <c r="C3" s="19"/>
      <c r="D3" s="16" t="s">
        <v>616</v>
      </c>
      <c r="E3" s="17">
        <v>4</v>
      </c>
    </row>
    <row r="4" spans="1:5" ht="14.9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1.55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1"/>
    </sheetView>
  </sheetViews>
  <sheetFormatPr baseColWidth="10" defaultColWidth="11.5" defaultRowHeight="10.9" x14ac:dyDescent="0.2"/>
  <cols>
    <col min="1" max="1" width="3.375" style="41" customWidth="1"/>
    <col min="2" max="2" width="63.125" style="41" customWidth="1"/>
    <col min="3" max="3" width="17.625" style="41" customWidth="1"/>
    <col min="4" max="16384" width="11.5" style="41"/>
  </cols>
  <sheetData>
    <row r="1" spans="1:3" s="39" customFormat="1" ht="18" customHeight="1" x14ac:dyDescent="0.25">
      <c r="A1" s="145" t="s">
        <v>628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5578902.7599999998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5578902.7599999998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5" defaultRowHeight="10.9" x14ac:dyDescent="0.2"/>
  <cols>
    <col min="1" max="1" width="3.625" style="41" customWidth="1"/>
    <col min="2" max="2" width="62.125" style="41" customWidth="1"/>
    <col min="3" max="3" width="17.625" style="41" customWidth="1"/>
    <col min="4" max="16384" width="11.5" style="41"/>
  </cols>
  <sheetData>
    <row r="1" spans="1:3" s="43" customFormat="1" ht="18.850000000000001" customHeight="1" x14ac:dyDescent="0.25">
      <c r="A1" s="154" t="s">
        <v>628</v>
      </c>
      <c r="B1" s="155"/>
      <c r="C1" s="156"/>
    </row>
    <row r="2" spans="1:3" s="43" customFormat="1" ht="18.850000000000001" customHeight="1" x14ac:dyDescent="0.25">
      <c r="A2" s="157" t="s">
        <v>45</v>
      </c>
      <c r="B2" s="158"/>
      <c r="C2" s="159"/>
    </row>
    <row r="3" spans="1:3" s="43" customFormat="1" ht="18.850000000000001" customHeight="1" x14ac:dyDescent="0.25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5042355.7699999996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13796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11800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1996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46352.22</v>
      </c>
    </row>
    <row r="31" spans="1:3" x14ac:dyDescent="0.2">
      <c r="A31" s="100" t="s">
        <v>564</v>
      </c>
      <c r="B31" s="83" t="s">
        <v>442</v>
      </c>
      <c r="C31" s="93">
        <v>46352.22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5074911.9899999993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F1"/>
    </sheetView>
  </sheetViews>
  <sheetFormatPr baseColWidth="10" defaultColWidth="9.125" defaultRowHeight="10.9" x14ac:dyDescent="0.2"/>
  <cols>
    <col min="1" max="1" width="10" style="31" customWidth="1"/>
    <col min="2" max="2" width="68.5" style="31" bestFit="1" customWidth="1"/>
    <col min="3" max="3" width="17.5" style="31" bestFit="1" customWidth="1"/>
    <col min="4" max="5" width="23.625" style="31" bestFit="1" customWidth="1"/>
    <col min="6" max="6" width="19.375" style="31" customWidth="1"/>
    <col min="7" max="7" width="20.5" style="31" customWidth="1"/>
    <col min="8" max="10" width="20.375" style="31" customWidth="1"/>
    <col min="11" max="16384" width="9.125" style="31"/>
  </cols>
  <sheetData>
    <row r="1" spans="1:10" ht="18.850000000000001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850000000000001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850000000000001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9" x14ac:dyDescent="0.2"/>
  <cols>
    <col min="1" max="1" width="30.375" style="3" customWidth="1"/>
    <col min="2" max="2" width="42.125" style="3" customWidth="1"/>
    <col min="3" max="3" width="18.625" style="3" bestFit="1" customWidth="1"/>
    <col min="4" max="4" width="17" style="3" bestFit="1" customWidth="1"/>
    <col min="5" max="5" width="13.125" style="3" customWidth="1"/>
    <col min="6" max="6" width="11.5" style="3" customWidth="1"/>
    <col min="7" max="8" width="11.625" style="3" hidden="1" customWidth="1"/>
    <col min="9" max="16384" width="11.5" style="3" hidden="1"/>
  </cols>
  <sheetData>
    <row r="1" spans="1:8" ht="14.95" customHeight="1" x14ac:dyDescent="0.2">
      <c r="B1" s="125" t="s">
        <v>51</v>
      </c>
      <c r="C1" s="126"/>
      <c r="D1" s="126"/>
      <c r="E1" s="127"/>
    </row>
    <row r="2" spans="1:8" ht="14.9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6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5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5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5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.1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1.55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sqref="A1:F1"/>
    </sheetView>
  </sheetViews>
  <sheetFormatPr baseColWidth="10" defaultColWidth="9.125" defaultRowHeight="10.9" x14ac:dyDescent="0.2"/>
  <cols>
    <col min="1" max="1" width="10" style="22" customWidth="1"/>
    <col min="2" max="2" width="64.5" style="22" bestFit="1" customWidth="1"/>
    <col min="3" max="3" width="16.5" style="22" bestFit="1" customWidth="1"/>
    <col min="4" max="4" width="19.125" style="22" customWidth="1"/>
    <col min="5" max="5" width="28" style="22" customWidth="1"/>
    <col min="6" max="6" width="22.625" style="22" customWidth="1"/>
    <col min="7" max="8" width="16.625" style="22" customWidth="1"/>
    <col min="9" max="9" width="27.125" style="22" customWidth="1"/>
    <col min="10" max="16384" width="9.125" style="22"/>
  </cols>
  <sheetData>
    <row r="1" spans="1:8" s="18" customFormat="1" ht="18.850000000000001" customHeight="1" x14ac:dyDescent="0.25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850000000000001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850000000000001" customHeight="1" x14ac:dyDescent="0.2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162720.01999999999</v>
      </c>
      <c r="D15" s="26">
        <v>162720.01999999999</v>
      </c>
      <c r="E15" s="26">
        <v>171900.02</v>
      </c>
      <c r="F15" s="26">
        <v>157696.01999999999</v>
      </c>
      <c r="G15" s="26">
        <v>139834.01999999999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13816.21</v>
      </c>
      <c r="D20" s="26">
        <v>13816.21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7500</v>
      </c>
      <c r="D21" s="26">
        <v>7500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469</v>
      </c>
      <c r="D23" s="26">
        <v>469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7000</v>
      </c>
      <c r="D25" s="26">
        <v>7000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796147.08000000007</v>
      </c>
      <c r="D62" s="26">
        <f t="shared" ref="D62:E62" si="0">SUM(D63:D70)</f>
        <v>46352.22</v>
      </c>
      <c r="E62" s="26">
        <f t="shared" si="0"/>
        <v>-98478.300000000017</v>
      </c>
    </row>
    <row r="63" spans="1:9" x14ac:dyDescent="0.2">
      <c r="A63" s="24">
        <v>1241</v>
      </c>
      <c r="B63" s="22" t="s">
        <v>240</v>
      </c>
      <c r="C63" s="26">
        <v>308408.46999999997</v>
      </c>
      <c r="D63" s="26">
        <v>8952.2199999999993</v>
      </c>
      <c r="E63" s="26">
        <v>16041.37</v>
      </c>
    </row>
    <row r="64" spans="1:9" x14ac:dyDescent="0.2">
      <c r="A64" s="24">
        <v>1242</v>
      </c>
      <c r="B64" s="22" t="s">
        <v>241</v>
      </c>
      <c r="C64" s="26">
        <v>247582.57</v>
      </c>
      <c r="D64" s="26">
        <v>0</v>
      </c>
      <c r="E64" s="26">
        <v>19497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149600</v>
      </c>
      <c r="D66" s="26">
        <v>37400</v>
      </c>
      <c r="E66" s="26">
        <v>-134016.67000000001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35484.910000000003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55071.13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21629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1996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19633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601848.38</v>
      </c>
      <c r="D110" s="26">
        <f>SUM(D111:D119)</f>
        <v>601848.38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24967.84</v>
      </c>
      <c r="D112" s="26">
        <f t="shared" ref="D112:D119" si="1">C112</f>
        <v>24967.84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522842.68</v>
      </c>
      <c r="D117" s="26">
        <f t="shared" si="1"/>
        <v>522842.68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54037.86</v>
      </c>
      <c r="D119" s="26">
        <f t="shared" si="1"/>
        <v>54037.86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9" x14ac:dyDescent="0.2"/>
  <cols>
    <col min="1" max="1" width="7.625" style="3" customWidth="1"/>
    <col min="2" max="2" width="124.375" style="3" customWidth="1"/>
    <col min="3" max="3" width="11.5" style="3" customWidth="1"/>
    <col min="4" max="16384" width="11.5" style="3" hidden="1"/>
  </cols>
  <sheetData>
    <row r="2" spans="1:2" ht="14.9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4.95" customHeight="1" x14ac:dyDescent="0.2">
      <c r="A4" s="111" t="s">
        <v>1</v>
      </c>
      <c r="B4" s="112" t="s">
        <v>79</v>
      </c>
    </row>
    <row r="5" spans="1:2" ht="14.95" customHeight="1" x14ac:dyDescent="0.2">
      <c r="A5" s="113"/>
      <c r="B5" s="112" t="s">
        <v>52</v>
      </c>
    </row>
    <row r="6" spans="1:2" ht="14.95" customHeight="1" x14ac:dyDescent="0.2">
      <c r="A6" s="113"/>
      <c r="B6" s="114" t="s">
        <v>150</v>
      </c>
    </row>
    <row r="7" spans="1:2" ht="14.95" customHeight="1" x14ac:dyDescent="0.2">
      <c r="A7" s="113"/>
      <c r="B7" s="112" t="s">
        <v>53</v>
      </c>
    </row>
    <row r="8" spans="1:2" x14ac:dyDescent="0.2">
      <c r="A8" s="113"/>
    </row>
    <row r="9" spans="1:2" ht="14.95" customHeight="1" x14ac:dyDescent="0.2">
      <c r="A9" s="111" t="s">
        <v>3</v>
      </c>
      <c r="B9" s="112" t="s">
        <v>600</v>
      </c>
    </row>
    <row r="10" spans="1:2" ht="14.95" customHeight="1" x14ac:dyDescent="0.2">
      <c r="A10" s="113"/>
      <c r="B10" s="112" t="s">
        <v>601</v>
      </c>
    </row>
    <row r="11" spans="1:2" ht="14.95" customHeight="1" x14ac:dyDescent="0.2">
      <c r="A11" s="113"/>
      <c r="B11" s="112" t="s">
        <v>128</v>
      </c>
    </row>
    <row r="12" spans="1:2" ht="14.95" customHeight="1" x14ac:dyDescent="0.2">
      <c r="A12" s="113"/>
      <c r="B12" s="112" t="s">
        <v>127</v>
      </c>
    </row>
    <row r="13" spans="1:2" ht="14.95" customHeight="1" x14ac:dyDescent="0.2">
      <c r="A13" s="113"/>
      <c r="B13" s="112" t="s">
        <v>129</v>
      </c>
    </row>
    <row r="14" spans="1:2" x14ac:dyDescent="0.2">
      <c r="A14" s="113"/>
    </row>
    <row r="15" spans="1:2" ht="14.95" customHeight="1" x14ac:dyDescent="0.2">
      <c r="A15" s="111" t="s">
        <v>5</v>
      </c>
      <c r="B15" s="115" t="s">
        <v>54</v>
      </c>
    </row>
    <row r="16" spans="1:2" ht="14.95" customHeight="1" x14ac:dyDescent="0.2">
      <c r="A16" s="113"/>
      <c r="B16" s="115" t="s">
        <v>55</v>
      </c>
    </row>
    <row r="17" spans="1:2" ht="14.95" customHeight="1" x14ac:dyDescent="0.2">
      <c r="A17" s="113"/>
      <c r="B17" s="115" t="s">
        <v>56</v>
      </c>
    </row>
    <row r="18" spans="1:2" ht="14.95" customHeight="1" x14ac:dyDescent="0.2">
      <c r="A18" s="113"/>
      <c r="B18" s="112" t="s">
        <v>57</v>
      </c>
    </row>
    <row r="19" spans="1:2" ht="14.95" customHeight="1" x14ac:dyDescent="0.2">
      <c r="A19" s="113"/>
      <c r="B19" s="116" t="s">
        <v>138</v>
      </c>
    </row>
    <row r="20" spans="1:2" x14ac:dyDescent="0.2">
      <c r="A20" s="113"/>
    </row>
    <row r="21" spans="1:2" ht="14.95" customHeight="1" x14ac:dyDescent="0.2">
      <c r="A21" s="111" t="s">
        <v>134</v>
      </c>
      <c r="B21" s="1" t="s">
        <v>189</v>
      </c>
    </row>
    <row r="22" spans="1:2" ht="14.95" customHeight="1" x14ac:dyDescent="0.2">
      <c r="A22" s="113"/>
      <c r="B22" s="117" t="s">
        <v>190</v>
      </c>
    </row>
    <row r="23" spans="1:2" x14ac:dyDescent="0.2">
      <c r="A23" s="113"/>
    </row>
    <row r="24" spans="1:2" ht="14.95" customHeight="1" x14ac:dyDescent="0.2">
      <c r="A24" s="111" t="s">
        <v>7</v>
      </c>
      <c r="B24" s="116" t="s">
        <v>58</v>
      </c>
    </row>
    <row r="25" spans="1:2" ht="14.95" customHeight="1" x14ac:dyDescent="0.2">
      <c r="A25" s="113"/>
      <c r="B25" s="116" t="s">
        <v>130</v>
      </c>
    </row>
    <row r="26" spans="1:2" ht="14.95" customHeight="1" x14ac:dyDescent="0.2">
      <c r="A26" s="113"/>
      <c r="B26" s="116" t="s">
        <v>131</v>
      </c>
    </row>
    <row r="27" spans="1:2" x14ac:dyDescent="0.2">
      <c r="A27" s="113"/>
    </row>
    <row r="28" spans="1:2" ht="14.95" customHeight="1" x14ac:dyDescent="0.2">
      <c r="A28" s="111" t="s">
        <v>8</v>
      </c>
      <c r="B28" s="116" t="s">
        <v>59</v>
      </c>
    </row>
    <row r="29" spans="1:2" ht="14.95" customHeight="1" x14ac:dyDescent="0.2">
      <c r="A29" s="113"/>
      <c r="B29" s="116" t="s">
        <v>137</v>
      </c>
    </row>
    <row r="30" spans="1:2" ht="14.95" customHeight="1" x14ac:dyDescent="0.2">
      <c r="A30" s="113"/>
      <c r="B30" s="116" t="s">
        <v>60</v>
      </c>
    </row>
    <row r="31" spans="1:2" ht="14.95" customHeight="1" x14ac:dyDescent="0.2">
      <c r="A31" s="113"/>
      <c r="B31" s="118" t="s">
        <v>61</v>
      </c>
    </row>
    <row r="32" spans="1:2" x14ac:dyDescent="0.2">
      <c r="A32" s="113"/>
    </row>
    <row r="33" spans="1:2" ht="14.95" customHeight="1" x14ac:dyDescent="0.2">
      <c r="A33" s="111" t="s">
        <v>9</v>
      </c>
      <c r="B33" s="116" t="s">
        <v>62</v>
      </c>
    </row>
    <row r="34" spans="1:2" ht="14.95" customHeight="1" x14ac:dyDescent="0.2">
      <c r="A34" s="113"/>
      <c r="B34" s="116" t="s">
        <v>63</v>
      </c>
    </row>
    <row r="35" spans="1:2" x14ac:dyDescent="0.2">
      <c r="A35" s="113"/>
    </row>
    <row r="36" spans="1:2" ht="14.95" customHeight="1" x14ac:dyDescent="0.2">
      <c r="A36" s="111" t="s">
        <v>11</v>
      </c>
      <c r="B36" s="112" t="s">
        <v>132</v>
      </c>
    </row>
    <row r="37" spans="1:2" ht="14.95" customHeight="1" x14ac:dyDescent="0.2">
      <c r="A37" s="113"/>
      <c r="B37" s="112" t="s">
        <v>139</v>
      </c>
    </row>
    <row r="38" spans="1:2" ht="14.95" customHeight="1" x14ac:dyDescent="0.2">
      <c r="A38" s="113"/>
      <c r="B38" s="119" t="s">
        <v>192</v>
      </c>
    </row>
    <row r="39" spans="1:2" ht="14.95" customHeight="1" x14ac:dyDescent="0.2">
      <c r="A39" s="113"/>
      <c r="B39" s="112" t="s">
        <v>193</v>
      </c>
    </row>
    <row r="40" spans="1:2" ht="14.95" customHeight="1" x14ac:dyDescent="0.2">
      <c r="A40" s="113"/>
      <c r="B40" s="112" t="s">
        <v>135</v>
      </c>
    </row>
    <row r="41" spans="1:2" ht="14.95" customHeight="1" x14ac:dyDescent="0.2">
      <c r="A41" s="113"/>
      <c r="B41" s="112" t="s">
        <v>136</v>
      </c>
    </row>
    <row r="42" spans="1:2" x14ac:dyDescent="0.2">
      <c r="A42" s="113"/>
    </row>
    <row r="43" spans="1:2" ht="14.95" customHeight="1" x14ac:dyDescent="0.2">
      <c r="A43" s="111" t="s">
        <v>13</v>
      </c>
      <c r="B43" s="112" t="s">
        <v>140</v>
      </c>
    </row>
    <row r="44" spans="1:2" ht="14.95" customHeight="1" x14ac:dyDescent="0.2">
      <c r="A44" s="113"/>
      <c r="B44" s="112" t="s">
        <v>143</v>
      </c>
    </row>
    <row r="45" spans="1:2" ht="14.95" customHeight="1" x14ac:dyDescent="0.2">
      <c r="A45" s="113"/>
      <c r="B45" s="119" t="s">
        <v>194</v>
      </c>
    </row>
    <row r="46" spans="1:2" ht="14.95" customHeight="1" x14ac:dyDescent="0.2">
      <c r="A46" s="113"/>
      <c r="B46" s="112" t="s">
        <v>195</v>
      </c>
    </row>
    <row r="47" spans="1:2" ht="14.95" customHeight="1" x14ac:dyDescent="0.2">
      <c r="A47" s="113"/>
      <c r="B47" s="112" t="s">
        <v>142</v>
      </c>
    </row>
    <row r="48" spans="1:2" ht="14.9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4.9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4.95" customHeight="1" x14ac:dyDescent="0.2">
      <c r="A54" s="111" t="s">
        <v>18</v>
      </c>
      <c r="B54" s="115" t="s">
        <v>65</v>
      </c>
    </row>
    <row r="55" spans="1:2" ht="14.95" customHeight="1" x14ac:dyDescent="0.2">
      <c r="A55" s="113"/>
      <c r="B55" s="115" t="s">
        <v>66</v>
      </c>
    </row>
    <row r="56" spans="1:2" ht="14.95" customHeight="1" x14ac:dyDescent="0.2">
      <c r="A56" s="113"/>
      <c r="B56" s="115" t="s">
        <v>67</v>
      </c>
    </row>
    <row r="57" spans="1:2" ht="14.95" customHeight="1" x14ac:dyDescent="0.2">
      <c r="A57" s="113"/>
      <c r="B57" s="115" t="s">
        <v>68</v>
      </c>
    </row>
    <row r="58" spans="1:2" ht="14.95" customHeight="1" x14ac:dyDescent="0.2">
      <c r="A58" s="113"/>
      <c r="B58" s="115" t="s">
        <v>69</v>
      </c>
    </row>
    <row r="59" spans="1:2" x14ac:dyDescent="0.2">
      <c r="A59" s="113"/>
    </row>
    <row r="60" spans="1:2" ht="14.9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4.9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25" defaultRowHeight="10.9" x14ac:dyDescent="0.2"/>
  <cols>
    <col min="1" max="1" width="10" style="22" customWidth="1"/>
    <col min="2" max="2" width="83" style="22" customWidth="1"/>
    <col min="3" max="4" width="15.625" style="22" customWidth="1"/>
    <col min="5" max="5" width="16.625" style="22" customWidth="1"/>
    <col min="6" max="16384" width="9.125" style="22"/>
  </cols>
  <sheetData>
    <row r="1" spans="1:5" s="28" customFormat="1" ht="18.850000000000001" customHeight="1" x14ac:dyDescent="0.25">
      <c r="A1" s="140" t="s">
        <v>628</v>
      </c>
      <c r="B1" s="140"/>
      <c r="C1" s="140"/>
      <c r="D1" s="16" t="s">
        <v>614</v>
      </c>
      <c r="E1" s="27">
        <v>2021</v>
      </c>
    </row>
    <row r="2" spans="1:5" s="18" customFormat="1" ht="18.850000000000001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50000000000001" customHeight="1" x14ac:dyDescent="0.25">
      <c r="A3" s="140" t="s">
        <v>629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120179.86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1.7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1.7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1.7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1.7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1.7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120179.86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1.75" x14ac:dyDescent="0.2">
      <c r="A49" s="52">
        <v>4173</v>
      </c>
      <c r="B49" s="54" t="s">
        <v>508</v>
      </c>
      <c r="C49" s="57">
        <v>120179.86</v>
      </c>
      <c r="D49" s="102"/>
      <c r="E49" s="51"/>
    </row>
    <row r="50" spans="1:5" ht="21.7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1.7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1.7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1.7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1.7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2.6" x14ac:dyDescent="0.2">
      <c r="A58" s="52">
        <v>4200</v>
      </c>
      <c r="B58" s="54" t="s">
        <v>514</v>
      </c>
      <c r="C58" s="57">
        <f>+C59+C65</f>
        <v>5458722.9000000004</v>
      </c>
      <c r="D58" s="102"/>
      <c r="E58" s="51"/>
    </row>
    <row r="59" spans="1:5" ht="21.7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5458722.9000000004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5458722.9000000004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5074911.9899999993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3909296.25</v>
      </c>
      <c r="D100" s="59">
        <f>C100/$C$99</f>
        <v>0.77031803855971903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2966492.8600000003</v>
      </c>
      <c r="D101" s="59">
        <f t="shared" ref="D101:D164" si="0">C101/$C$99</f>
        <v>0.5845407498386983</v>
      </c>
      <c r="E101" s="58"/>
    </row>
    <row r="102" spans="1:5" x14ac:dyDescent="0.2">
      <c r="A102" s="56">
        <v>5111</v>
      </c>
      <c r="B102" s="53" t="s">
        <v>364</v>
      </c>
      <c r="C102" s="57">
        <v>1334665.6200000001</v>
      </c>
      <c r="D102" s="59">
        <f t="shared" si="0"/>
        <v>0.26299286029588864</v>
      </c>
      <c r="E102" s="58"/>
    </row>
    <row r="103" spans="1:5" x14ac:dyDescent="0.2">
      <c r="A103" s="56">
        <v>5112</v>
      </c>
      <c r="B103" s="53" t="s">
        <v>365</v>
      </c>
      <c r="C103" s="57">
        <v>1064019.82</v>
      </c>
      <c r="D103" s="59">
        <f t="shared" si="0"/>
        <v>0.20966271377644133</v>
      </c>
      <c r="E103" s="58"/>
    </row>
    <row r="104" spans="1:5" x14ac:dyDescent="0.2">
      <c r="A104" s="56">
        <v>5113</v>
      </c>
      <c r="B104" s="53" t="s">
        <v>366</v>
      </c>
      <c r="C104" s="57">
        <v>292917.5</v>
      </c>
      <c r="D104" s="59">
        <f t="shared" si="0"/>
        <v>5.7718734941056594E-2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274889.92</v>
      </c>
      <c r="D106" s="59">
        <f t="shared" si="0"/>
        <v>5.4166440825311739E-2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186863.09</v>
      </c>
      <c r="D108" s="59">
        <f t="shared" si="0"/>
        <v>3.6820951844723525E-2</v>
      </c>
      <c r="E108" s="58"/>
    </row>
    <row r="109" spans="1:5" x14ac:dyDescent="0.2">
      <c r="A109" s="56">
        <v>5121</v>
      </c>
      <c r="B109" s="53" t="s">
        <v>371</v>
      </c>
      <c r="C109" s="57">
        <v>86071.17</v>
      </c>
      <c r="D109" s="59">
        <f t="shared" si="0"/>
        <v>1.6960130573614146E-2</v>
      </c>
      <c r="E109" s="58"/>
    </row>
    <row r="110" spans="1:5" x14ac:dyDescent="0.2">
      <c r="A110" s="56">
        <v>5122</v>
      </c>
      <c r="B110" s="53" t="s">
        <v>372</v>
      </c>
      <c r="C110" s="57">
        <v>4408</v>
      </c>
      <c r="D110" s="59">
        <f t="shared" si="0"/>
        <v>8.6858649148711649E-4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28498.95</v>
      </c>
      <c r="D112" s="59">
        <f t="shared" si="0"/>
        <v>5.6156540361993555E-3</v>
      </c>
      <c r="E112" s="58"/>
    </row>
    <row r="113" spans="1:5" x14ac:dyDescent="0.2">
      <c r="A113" s="56">
        <v>5125</v>
      </c>
      <c r="B113" s="53" t="s">
        <v>375</v>
      </c>
      <c r="C113" s="57">
        <v>245.51</v>
      </c>
      <c r="D113" s="59">
        <f t="shared" si="0"/>
        <v>4.8377193630898812E-5</v>
      </c>
      <c r="E113" s="58"/>
    </row>
    <row r="114" spans="1:5" x14ac:dyDescent="0.2">
      <c r="A114" s="56">
        <v>5126</v>
      </c>
      <c r="B114" s="53" t="s">
        <v>376</v>
      </c>
      <c r="C114" s="57">
        <v>47073.46</v>
      </c>
      <c r="D114" s="59">
        <f t="shared" si="0"/>
        <v>9.2757194790288391E-3</v>
      </c>
      <c r="E114" s="58"/>
    </row>
    <row r="115" spans="1:5" x14ac:dyDescent="0.2">
      <c r="A115" s="56">
        <v>5127</v>
      </c>
      <c r="B115" s="53" t="s">
        <v>377</v>
      </c>
      <c r="C115" s="57">
        <v>12323</v>
      </c>
      <c r="D115" s="59">
        <f t="shared" si="0"/>
        <v>2.4282194497721728E-3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8243</v>
      </c>
      <c r="D117" s="59">
        <f t="shared" si="0"/>
        <v>1.6242646209909939E-3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755940.29999999993</v>
      </c>
      <c r="D118" s="59">
        <f t="shared" si="0"/>
        <v>0.14895633687629725</v>
      </c>
      <c r="E118" s="58"/>
    </row>
    <row r="119" spans="1:5" x14ac:dyDescent="0.2">
      <c r="A119" s="56">
        <v>5131</v>
      </c>
      <c r="B119" s="53" t="s">
        <v>381</v>
      </c>
      <c r="C119" s="57">
        <v>95715</v>
      </c>
      <c r="D119" s="59">
        <f t="shared" si="0"/>
        <v>1.8860425597252577E-2</v>
      </c>
      <c r="E119" s="58"/>
    </row>
    <row r="120" spans="1:5" x14ac:dyDescent="0.2">
      <c r="A120" s="56">
        <v>5132</v>
      </c>
      <c r="B120" s="53" t="s">
        <v>382</v>
      </c>
      <c r="C120" s="57">
        <v>13004</v>
      </c>
      <c r="D120" s="59">
        <f t="shared" si="0"/>
        <v>2.5624089689878548E-3</v>
      </c>
      <c r="E120" s="58"/>
    </row>
    <row r="121" spans="1:5" x14ac:dyDescent="0.2">
      <c r="A121" s="56">
        <v>5133</v>
      </c>
      <c r="B121" s="53" t="s">
        <v>383</v>
      </c>
      <c r="C121" s="57">
        <v>10661.42</v>
      </c>
      <c r="D121" s="59">
        <f t="shared" si="0"/>
        <v>2.1008088457510378E-3</v>
      </c>
      <c r="E121" s="58"/>
    </row>
    <row r="122" spans="1:5" x14ac:dyDescent="0.2">
      <c r="A122" s="56">
        <v>5134</v>
      </c>
      <c r="B122" s="53" t="s">
        <v>384</v>
      </c>
      <c r="C122" s="57">
        <v>7945.42</v>
      </c>
      <c r="D122" s="59">
        <f t="shared" si="0"/>
        <v>1.5656271509055276E-3</v>
      </c>
      <c r="E122" s="58"/>
    </row>
    <row r="123" spans="1:5" x14ac:dyDescent="0.2">
      <c r="A123" s="56">
        <v>5135</v>
      </c>
      <c r="B123" s="53" t="s">
        <v>385</v>
      </c>
      <c r="C123" s="57">
        <v>142499.62</v>
      </c>
      <c r="D123" s="59">
        <f t="shared" si="0"/>
        <v>2.8079229803549759E-2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18966.93</v>
      </c>
      <c r="D125" s="59">
        <f t="shared" si="0"/>
        <v>3.7373909217290687E-3</v>
      </c>
      <c r="E125" s="58"/>
    </row>
    <row r="126" spans="1:5" x14ac:dyDescent="0.2">
      <c r="A126" s="56">
        <v>5138</v>
      </c>
      <c r="B126" s="53" t="s">
        <v>388</v>
      </c>
      <c r="C126" s="57">
        <v>423481.91</v>
      </c>
      <c r="D126" s="59">
        <f t="shared" si="0"/>
        <v>8.3446158442641291E-2</v>
      </c>
      <c r="E126" s="58"/>
    </row>
    <row r="127" spans="1:5" x14ac:dyDescent="0.2">
      <c r="A127" s="56">
        <v>5139</v>
      </c>
      <c r="B127" s="53" t="s">
        <v>389</v>
      </c>
      <c r="C127" s="57">
        <v>43666</v>
      </c>
      <c r="D127" s="59">
        <f t="shared" si="0"/>
        <v>8.6042871454801335E-3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1119263.52</v>
      </c>
      <c r="D128" s="59">
        <f t="shared" si="0"/>
        <v>0.22054836068201455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1119263.52</v>
      </c>
      <c r="D138" s="59">
        <f t="shared" si="0"/>
        <v>0.22054836068201455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1119263.52</v>
      </c>
      <c r="D141" s="59">
        <f t="shared" si="0"/>
        <v>0.22054836068201455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46352.22</v>
      </c>
      <c r="D186" s="59">
        <f t="shared" si="1"/>
        <v>9.1336007582665506E-3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46352.22</v>
      </c>
      <c r="D187" s="59">
        <f t="shared" si="1"/>
        <v>9.1336007582665506E-3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46352.22</v>
      </c>
      <c r="D192" s="59">
        <f t="shared" si="1"/>
        <v>9.1336007582665506E-3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9" x14ac:dyDescent="0.2"/>
  <cols>
    <col min="1" max="1" width="7.625" style="3" customWidth="1"/>
    <col min="2" max="2" width="124.375" style="3" customWidth="1"/>
    <col min="3" max="3" width="12.5" style="3" customWidth="1"/>
    <col min="4" max="16384" width="12.5" style="3" hidden="1"/>
  </cols>
  <sheetData>
    <row r="1" spans="1:2" x14ac:dyDescent="0.2">
      <c r="B1" s="120"/>
    </row>
    <row r="2" spans="1:2" ht="14.9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4.9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1.7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4.95" customHeight="1" x14ac:dyDescent="0.2">
      <c r="A17" s="122" t="s">
        <v>585</v>
      </c>
      <c r="B17" s="116" t="s">
        <v>72</v>
      </c>
    </row>
    <row r="18" spans="1:2" ht="14.9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25" defaultRowHeight="10.9" x14ac:dyDescent="0.2"/>
  <cols>
    <col min="1" max="1" width="10" style="31" customWidth="1"/>
    <col min="2" max="2" width="48.125" style="31" customWidth="1"/>
    <col min="3" max="3" width="22.875" style="31" customWidth="1"/>
    <col min="4" max="5" width="16.625" style="31" customWidth="1"/>
    <col min="6" max="16384" width="9.125" style="31"/>
  </cols>
  <sheetData>
    <row r="1" spans="1:5" ht="18.850000000000001" customHeight="1" x14ac:dyDescent="0.2">
      <c r="A1" s="144" t="s">
        <v>628</v>
      </c>
      <c r="B1" s="144"/>
      <c r="C1" s="144"/>
      <c r="D1" s="29" t="s">
        <v>614</v>
      </c>
      <c r="E1" s="30">
        <v>2021</v>
      </c>
    </row>
    <row r="2" spans="1:5" ht="18.850000000000001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850000000000001" customHeight="1" x14ac:dyDescent="0.2">
      <c r="A3" s="144" t="s">
        <v>629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503990.77</v>
      </c>
    </row>
    <row r="15" spans="1:5" x14ac:dyDescent="0.2">
      <c r="A15" s="35">
        <v>3220</v>
      </c>
      <c r="B15" s="31" t="s">
        <v>474</v>
      </c>
      <c r="C15" s="36">
        <v>1769942.31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9" x14ac:dyDescent="0.2"/>
  <cols>
    <col min="1" max="1" width="8.625" style="3" customWidth="1"/>
    <col min="2" max="2" width="124.375" style="3" customWidth="1"/>
    <col min="3" max="3" width="11.5" style="3" customWidth="1"/>
    <col min="4" max="16384" width="11.5" style="3" hidden="1"/>
  </cols>
  <sheetData>
    <row r="2" spans="1:2" ht="14.95" customHeight="1" x14ac:dyDescent="0.2">
      <c r="A2" s="107" t="s">
        <v>191</v>
      </c>
      <c r="B2" s="108" t="s">
        <v>51</v>
      </c>
    </row>
    <row r="4" spans="1:2" ht="14.95" customHeight="1" x14ac:dyDescent="0.2">
      <c r="A4" s="122" t="s">
        <v>23</v>
      </c>
      <c r="B4" s="112" t="s">
        <v>79</v>
      </c>
    </row>
    <row r="5" spans="1:2" ht="14.95" customHeight="1" x14ac:dyDescent="0.2">
      <c r="A5" s="122" t="s">
        <v>25</v>
      </c>
      <c r="B5" s="112" t="s">
        <v>52</v>
      </c>
    </row>
    <row r="6" spans="1:2" ht="14.95" customHeight="1" x14ac:dyDescent="0.2">
      <c r="B6" s="112" t="s">
        <v>176</v>
      </c>
    </row>
    <row r="7" spans="1:2" ht="14.95" customHeight="1" x14ac:dyDescent="0.2">
      <c r="B7" s="112" t="s">
        <v>74</v>
      </c>
    </row>
    <row r="8" spans="1:2" ht="14.9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25" defaultRowHeight="10.9" x14ac:dyDescent="0.2"/>
  <cols>
    <col min="1" max="1" width="10" style="31" customWidth="1"/>
    <col min="2" max="2" width="63.5" style="31" bestFit="1" customWidth="1"/>
    <col min="3" max="3" width="15.375" style="31" bestFit="1" customWidth="1"/>
    <col min="4" max="4" width="16.5" style="31" bestFit="1" customWidth="1"/>
    <col min="5" max="5" width="19.125" style="31" customWidth="1"/>
    <col min="6" max="16384" width="9.125" style="31"/>
  </cols>
  <sheetData>
    <row r="1" spans="1:5" s="37" customFormat="1" ht="18.850000000000001" customHeight="1" x14ac:dyDescent="0.25">
      <c r="A1" s="144" t="s">
        <v>628</v>
      </c>
      <c r="B1" s="144"/>
      <c r="C1" s="144"/>
      <c r="D1" s="29" t="s">
        <v>614</v>
      </c>
      <c r="E1" s="30">
        <v>2021</v>
      </c>
    </row>
    <row r="2" spans="1:5" s="37" customFormat="1" ht="18.850000000000001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850000000000001" customHeight="1" x14ac:dyDescent="0.25">
      <c r="A3" s="144" t="s">
        <v>629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1964978.45</v>
      </c>
      <c r="D10" s="36">
        <v>1434901.02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1964978.45</v>
      </c>
      <c r="D15" s="36">
        <f>SUM(D8:D14)</f>
        <v>1434901.02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796147.08000000007</v>
      </c>
    </row>
    <row r="29" spans="1:5" x14ac:dyDescent="0.2">
      <c r="A29" s="35">
        <v>1241</v>
      </c>
      <c r="B29" s="31" t="s">
        <v>240</v>
      </c>
      <c r="C29" s="36">
        <v>308408.46999999997</v>
      </c>
    </row>
    <row r="30" spans="1:5" x14ac:dyDescent="0.2">
      <c r="A30" s="35">
        <v>1242</v>
      </c>
      <c r="B30" s="31" t="s">
        <v>241</v>
      </c>
      <c r="C30" s="36">
        <v>247582.57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149600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35484.910000000003</v>
      </c>
    </row>
    <row r="35" spans="1:5" x14ac:dyDescent="0.2">
      <c r="A35" s="35">
        <v>1247</v>
      </c>
      <c r="B35" s="31" t="s">
        <v>246</v>
      </c>
      <c r="C35" s="36">
        <v>55071.13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21629</v>
      </c>
    </row>
    <row r="38" spans="1:5" x14ac:dyDescent="0.2">
      <c r="A38" s="35">
        <v>1251</v>
      </c>
      <c r="B38" s="31" t="s">
        <v>250</v>
      </c>
      <c r="C38" s="36">
        <v>1996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19633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46352.22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46352.22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46352.22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9" x14ac:dyDescent="0.2"/>
  <cols>
    <col min="1" max="1" width="11.5" style="3" customWidth="1"/>
    <col min="2" max="2" width="124.375" style="3" customWidth="1"/>
    <col min="3" max="3" width="11.5" style="3" customWidth="1"/>
    <col min="4" max="16384" width="11.5" style="3" hidden="1"/>
  </cols>
  <sheetData>
    <row r="2" spans="1:2" ht="14.9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4.95" customHeight="1" x14ac:dyDescent="0.2">
      <c r="B10" s="114" t="s">
        <v>76</v>
      </c>
    </row>
    <row r="11" spans="1:2" ht="14.95" customHeight="1" x14ac:dyDescent="0.2">
      <c r="B11" s="124" t="s">
        <v>196</v>
      </c>
    </row>
    <row r="12" spans="1:2" ht="14.95" customHeight="1" x14ac:dyDescent="0.2"/>
    <row r="13" spans="1:2" x14ac:dyDescent="0.2">
      <c r="A13" s="122" t="s">
        <v>77</v>
      </c>
      <c r="B13" s="112" t="s">
        <v>603</v>
      </c>
    </row>
    <row r="14" spans="1:2" ht="14.95" customHeight="1" x14ac:dyDescent="0.2">
      <c r="B14" s="112" t="s">
        <v>604</v>
      </c>
    </row>
    <row r="15" spans="1:2" ht="14.9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2019-02-13T21:19:08Z</cp:lastPrinted>
  <dcterms:created xsi:type="dcterms:W3CDTF">2012-12-11T20:36:24Z</dcterms:created>
  <dcterms:modified xsi:type="dcterms:W3CDTF">2022-02-04T19:30:44Z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